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<sst xmlns="http://schemas.openxmlformats.org/spreadsheetml/2006/main" count="166" uniqueCount="33">
  <si>
    <t>AS3</t>
  </si>
  <si>
    <t>AS5</t>
  </si>
  <si>
    <t>IB10/11</t>
  </si>
  <si>
    <t>IB8/9</t>
  </si>
  <si>
    <t>IB6/7</t>
  </si>
  <si>
    <t>IB4/5</t>
  </si>
  <si>
    <t>AS6</t>
  </si>
  <si>
    <t>AS8</t>
  </si>
  <si>
    <t>Primary</t>
  </si>
  <si>
    <t>Ratio</t>
  </si>
  <si>
    <t>Gearbox</t>
  </si>
  <si>
    <t>Output</t>
  </si>
  <si>
    <t xml:space="preserve"> </t>
  </si>
  <si>
    <t>Torque</t>
  </si>
  <si>
    <t>Mechanical</t>
  </si>
  <si>
    <t>Advantage</t>
  </si>
  <si>
    <t>Nm</t>
  </si>
  <si>
    <t>Secondary</t>
  </si>
  <si>
    <t>Spur</t>
  </si>
  <si>
    <t>Attachment</t>
  </si>
  <si>
    <t>IB12/13/14</t>
  </si>
  <si>
    <t>Total</t>
  </si>
  <si>
    <t>Second</t>
  </si>
  <si>
    <t>COMBINED BEVEL AND SPUR (IB/AS) GEARBOXES</t>
  </si>
  <si>
    <t>MA updated in line with current product brochures</t>
  </si>
  <si>
    <t>Thrust</t>
  </si>
  <si>
    <t>Kn</t>
  </si>
  <si>
    <t>IB4 = 53,  IB5 = 177</t>
  </si>
  <si>
    <t>IB6 = 177,  IB7 = 266</t>
  </si>
  <si>
    <t>IB10 = 355,  IB11 = 500</t>
  </si>
  <si>
    <t>IB8 = 266,  IB9 = 355</t>
  </si>
  <si>
    <t>IB12 = 500,  IB13 = 834  IB14 = 1320</t>
  </si>
  <si>
    <r>
      <t xml:space="preserve">SIZING CHART FOR  </t>
    </r>
    <r>
      <rPr>
        <b/>
        <u val="single"/>
        <sz val="16"/>
        <color indexed="12"/>
        <rFont val="Arial"/>
        <family val="2"/>
      </rPr>
      <t>MOTOR</t>
    </r>
    <r>
      <rPr>
        <b/>
        <sz val="16"/>
        <rFont val="Arial"/>
        <family val="2"/>
      </rPr>
      <t xml:space="preserve">  OPERATION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</si>
</sst>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1" fontId="5" fillId="4" borderId="26" xfId="0" applyNumberFormat="1" applyFont="1" applyFill="1" applyBorder="1" applyAlignment="1">
      <alignment horizontal="center"/>
    </xf>
    <xf numFmtId="1" fontId="5" fillId="4" borderId="22" xfId="0" applyNumberFormat="1" applyFont="1" applyFill="1" applyBorder="1" applyAlignment="1">
      <alignment horizontal="center"/>
    </xf>
    <xf numFmtId="1" fontId="5" fillId="4" borderId="23" xfId="0" applyNumberFormat="1" applyFont="1" applyFill="1" applyBorder="1" applyAlignment="1">
      <alignment horizontal="center"/>
    </xf>
    <xf numFmtId="1" fontId="5" fillId="4" borderId="21" xfId="0" applyNumberFormat="1" applyFont="1" applyFill="1" applyBorder="1" applyAlignment="1">
      <alignment horizontal="center"/>
    </xf>
    <xf numFmtId="1" fontId="5" fillId="4" borderId="24" xfId="0" applyNumberFormat="1" applyFont="1" applyFill="1" applyBorder="1" applyAlignment="1">
      <alignment horizontal="center"/>
    </xf>
    <xf numFmtId="1" fontId="5" fillId="4" borderId="25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1" fontId="5" fillId="4" borderId="27" xfId="0" applyNumberFormat="1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1" fontId="5" fillId="4" borderId="29" xfId="0" applyNumberFormat="1" applyFont="1" applyFill="1" applyBorder="1" applyAlignment="1">
      <alignment horizontal="center"/>
    </xf>
    <xf numFmtId="1" fontId="5" fillId="4" borderId="27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600075</xdr:rowOff>
    </xdr:to>
    <xdr:pic>
      <xdr:nvPicPr>
        <xdr:cNvPr id="1" name="Picture 1" descr="Gea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0"/>
  <sheetViews>
    <sheetView tabSelected="1" workbookViewId="0" topLeftCell="A1">
      <selection activeCell="C1" sqref="C1"/>
    </sheetView>
  </sheetViews>
  <sheetFormatPr defaultColWidth="9.140625" defaultRowHeight="12.75"/>
  <cols>
    <col min="1" max="1" width="9.57421875" style="0" customWidth="1"/>
    <col min="2" max="2" width="7.7109375" style="0" customWidth="1"/>
    <col min="3" max="3" width="11.28125" style="0" customWidth="1"/>
    <col min="4" max="4" width="7.8515625" style="0" customWidth="1"/>
    <col min="5" max="5" width="11.28125" style="0" customWidth="1"/>
    <col min="6" max="6" width="7.57421875" style="0" customWidth="1"/>
    <col min="7" max="8" width="11.28125" style="0" customWidth="1"/>
    <col min="9" max="9" width="5.7109375" style="0" customWidth="1"/>
    <col min="10" max="10" width="11.57421875" style="0" customWidth="1"/>
    <col min="11" max="11" width="12.140625" style="0" customWidth="1"/>
    <col min="12" max="12" width="22.7109375" style="0" customWidth="1"/>
  </cols>
  <sheetData>
    <row r="1" ht="57" customHeight="1"/>
    <row r="2" spans="1:12" ht="20.25">
      <c r="A2" s="106" t="s">
        <v>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0.25">
      <c r="A3" s="106" t="s">
        <v>32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13.5" thickBot="1"/>
    <row r="6" spans="1:12" ht="15" customHeight="1">
      <c r="A6" s="37" t="s">
        <v>8</v>
      </c>
      <c r="B6" s="5" t="s">
        <v>8</v>
      </c>
      <c r="C6" s="6" t="s">
        <v>8</v>
      </c>
      <c r="D6" s="5" t="s">
        <v>8</v>
      </c>
      <c r="E6" s="39" t="s">
        <v>17</v>
      </c>
      <c r="F6" s="21" t="s">
        <v>22</v>
      </c>
      <c r="G6" s="22" t="s">
        <v>17</v>
      </c>
      <c r="H6" s="41" t="s">
        <v>17</v>
      </c>
      <c r="I6" s="46" t="s">
        <v>21</v>
      </c>
      <c r="J6" s="47" t="s">
        <v>21</v>
      </c>
      <c r="K6" s="88" t="s">
        <v>21</v>
      </c>
      <c r="L6" s="97" t="s">
        <v>25</v>
      </c>
    </row>
    <row r="7" spans="1:12" ht="15" customHeight="1">
      <c r="A7" s="38" t="s">
        <v>10</v>
      </c>
      <c r="B7" s="7" t="s">
        <v>9</v>
      </c>
      <c r="C7" s="8" t="s">
        <v>14</v>
      </c>
      <c r="D7" s="7" t="s">
        <v>11</v>
      </c>
      <c r="E7" s="40" t="s">
        <v>18</v>
      </c>
      <c r="F7" s="24" t="s">
        <v>9</v>
      </c>
      <c r="G7" s="25" t="s">
        <v>14</v>
      </c>
      <c r="H7" s="42" t="s">
        <v>11</v>
      </c>
      <c r="I7" s="48" t="s">
        <v>9</v>
      </c>
      <c r="J7" s="49" t="s">
        <v>14</v>
      </c>
      <c r="K7" s="89" t="s">
        <v>11</v>
      </c>
      <c r="L7" s="98" t="s">
        <v>26</v>
      </c>
    </row>
    <row r="8" spans="1:12" ht="15" customHeight="1">
      <c r="A8" s="9"/>
      <c r="B8" s="10"/>
      <c r="C8" s="8" t="s">
        <v>15</v>
      </c>
      <c r="D8" s="7" t="s">
        <v>13</v>
      </c>
      <c r="E8" s="40" t="s">
        <v>19</v>
      </c>
      <c r="F8" s="24"/>
      <c r="G8" s="25" t="s">
        <v>15</v>
      </c>
      <c r="H8" s="42" t="s">
        <v>13</v>
      </c>
      <c r="I8" s="50"/>
      <c r="J8" s="49" t="s">
        <v>15</v>
      </c>
      <c r="K8" s="89" t="s">
        <v>13</v>
      </c>
      <c r="L8" s="98"/>
    </row>
    <row r="9" spans="1:12" s="1" customFormat="1" ht="15" customHeight="1" thickBot="1">
      <c r="A9" s="11"/>
      <c r="B9" s="12"/>
      <c r="C9" s="13" t="s">
        <v>12</v>
      </c>
      <c r="D9" s="12" t="s">
        <v>16</v>
      </c>
      <c r="E9" s="26"/>
      <c r="F9" s="27"/>
      <c r="G9" s="28" t="s">
        <v>12</v>
      </c>
      <c r="H9" s="43" t="s">
        <v>16</v>
      </c>
      <c r="I9" s="51"/>
      <c r="J9" s="52" t="s">
        <v>12</v>
      </c>
      <c r="K9" s="90" t="s">
        <v>16</v>
      </c>
      <c r="L9" s="99"/>
    </row>
    <row r="10" spans="1:12" ht="12.75">
      <c r="A10" s="9" t="s">
        <v>5</v>
      </c>
      <c r="B10" s="14">
        <v>2</v>
      </c>
      <c r="C10" s="15">
        <v>1.7</v>
      </c>
      <c r="D10" s="14">
        <v>306</v>
      </c>
      <c r="E10" s="23" t="s">
        <v>0</v>
      </c>
      <c r="F10" s="29">
        <v>2</v>
      </c>
      <c r="G10" s="30">
        <v>1.83</v>
      </c>
      <c r="H10" s="44">
        <v>406</v>
      </c>
      <c r="I10" s="50">
        <f aca="true" t="shared" si="0" ref="I10:I20">B10*F10</f>
        <v>4</v>
      </c>
      <c r="J10" s="53">
        <f aca="true" t="shared" si="1" ref="J10:J20">C10*G10</f>
        <v>3.111</v>
      </c>
      <c r="K10" s="91">
        <f aca="true" t="shared" si="2" ref="K10:K26">MIN(D10,H10*C10)</f>
        <v>306</v>
      </c>
      <c r="L10" s="103" t="s">
        <v>27</v>
      </c>
    </row>
    <row r="11" spans="1:12" ht="12.75">
      <c r="A11" s="57" t="s">
        <v>5</v>
      </c>
      <c r="B11" s="58">
        <v>3</v>
      </c>
      <c r="C11" s="59">
        <v>2.55</v>
      </c>
      <c r="D11" s="58">
        <v>678</v>
      </c>
      <c r="E11" s="60" t="s">
        <v>0</v>
      </c>
      <c r="F11" s="61">
        <v>2</v>
      </c>
      <c r="G11" s="62">
        <v>1.83</v>
      </c>
      <c r="H11" s="63">
        <v>406</v>
      </c>
      <c r="I11" s="64">
        <f t="shared" si="0"/>
        <v>6</v>
      </c>
      <c r="J11" s="65">
        <f t="shared" si="1"/>
        <v>4.6665</v>
      </c>
      <c r="K11" s="92">
        <f t="shared" si="2"/>
        <v>678</v>
      </c>
      <c r="L11" s="104"/>
    </row>
    <row r="12" spans="1:12" ht="12.75">
      <c r="A12" s="9" t="s">
        <v>5</v>
      </c>
      <c r="B12" s="14">
        <v>4</v>
      </c>
      <c r="C12" s="15">
        <v>3.4</v>
      </c>
      <c r="D12" s="14">
        <v>678</v>
      </c>
      <c r="E12" s="23" t="s">
        <v>0</v>
      </c>
      <c r="F12" s="29">
        <v>2</v>
      </c>
      <c r="G12" s="30">
        <v>1.83</v>
      </c>
      <c r="H12" s="44">
        <v>406</v>
      </c>
      <c r="I12" s="50">
        <f t="shared" si="0"/>
        <v>8</v>
      </c>
      <c r="J12" s="53">
        <f t="shared" si="1"/>
        <v>6.222</v>
      </c>
      <c r="K12" s="91">
        <f t="shared" si="2"/>
        <v>678</v>
      </c>
      <c r="L12" s="104"/>
    </row>
    <row r="13" spans="1:12" ht="12.75">
      <c r="A13" s="57" t="s">
        <v>5</v>
      </c>
      <c r="B13" s="58">
        <v>3</v>
      </c>
      <c r="C13" s="59">
        <v>2.55</v>
      </c>
      <c r="D13" s="58">
        <v>678</v>
      </c>
      <c r="E13" s="60" t="s">
        <v>0</v>
      </c>
      <c r="F13" s="61">
        <v>3</v>
      </c>
      <c r="G13" s="62">
        <v>2.7</v>
      </c>
      <c r="H13" s="63">
        <v>406</v>
      </c>
      <c r="I13" s="64">
        <f t="shared" si="0"/>
        <v>9</v>
      </c>
      <c r="J13" s="65">
        <f t="shared" si="1"/>
        <v>6.885</v>
      </c>
      <c r="K13" s="92">
        <f t="shared" si="2"/>
        <v>678</v>
      </c>
      <c r="L13" s="104"/>
    </row>
    <row r="14" spans="1:12" ht="12.75">
      <c r="A14" s="57" t="s">
        <v>5</v>
      </c>
      <c r="B14" s="58">
        <v>4</v>
      </c>
      <c r="C14" s="59">
        <v>3.4</v>
      </c>
      <c r="D14" s="58">
        <v>678</v>
      </c>
      <c r="E14" s="60" t="s">
        <v>0</v>
      </c>
      <c r="F14" s="61">
        <v>3</v>
      </c>
      <c r="G14" s="62">
        <v>2.7</v>
      </c>
      <c r="H14" s="63">
        <v>406</v>
      </c>
      <c r="I14" s="64">
        <f t="shared" si="0"/>
        <v>12</v>
      </c>
      <c r="J14" s="65">
        <f t="shared" si="1"/>
        <v>9.18</v>
      </c>
      <c r="K14" s="92">
        <f t="shared" si="2"/>
        <v>678</v>
      </c>
      <c r="L14" s="104"/>
    </row>
    <row r="15" spans="1:12" ht="13.5" thickBot="1">
      <c r="A15" s="16" t="s">
        <v>5</v>
      </c>
      <c r="B15" s="17">
        <v>6</v>
      </c>
      <c r="C15" s="18">
        <v>5.1</v>
      </c>
      <c r="D15" s="17">
        <v>678</v>
      </c>
      <c r="E15" s="31" t="s">
        <v>0</v>
      </c>
      <c r="F15" s="32">
        <v>3</v>
      </c>
      <c r="G15" s="33">
        <v>2.7</v>
      </c>
      <c r="H15" s="45">
        <v>406</v>
      </c>
      <c r="I15" s="54">
        <f t="shared" si="0"/>
        <v>18</v>
      </c>
      <c r="J15" s="55">
        <f t="shared" si="1"/>
        <v>13.77</v>
      </c>
      <c r="K15" s="93">
        <f t="shared" si="2"/>
        <v>678</v>
      </c>
      <c r="L15" s="105"/>
    </row>
    <row r="16" spans="1:12" ht="12.75">
      <c r="A16" s="9" t="s">
        <v>4</v>
      </c>
      <c r="B16" s="14">
        <v>3</v>
      </c>
      <c r="C16" s="15">
        <v>2.55</v>
      </c>
      <c r="D16" s="14">
        <v>1355</v>
      </c>
      <c r="E16" s="23" t="s">
        <v>0</v>
      </c>
      <c r="F16" s="29">
        <v>2</v>
      </c>
      <c r="G16" s="30">
        <v>1.83</v>
      </c>
      <c r="H16" s="44">
        <v>406</v>
      </c>
      <c r="I16" s="50">
        <f t="shared" si="0"/>
        <v>6</v>
      </c>
      <c r="J16" s="53">
        <f t="shared" si="1"/>
        <v>4.6665</v>
      </c>
      <c r="K16" s="91">
        <f t="shared" si="2"/>
        <v>1035.3</v>
      </c>
      <c r="L16" s="103" t="s">
        <v>28</v>
      </c>
    </row>
    <row r="17" spans="1:12" ht="12.75">
      <c r="A17" s="57" t="s">
        <v>4</v>
      </c>
      <c r="B17" s="58">
        <v>4</v>
      </c>
      <c r="C17" s="59">
        <v>3.4</v>
      </c>
      <c r="D17" s="58">
        <v>1355</v>
      </c>
      <c r="E17" s="60" t="s">
        <v>0</v>
      </c>
      <c r="F17" s="61">
        <v>2</v>
      </c>
      <c r="G17" s="62">
        <v>1.83</v>
      </c>
      <c r="H17" s="63">
        <v>406</v>
      </c>
      <c r="I17" s="64">
        <f t="shared" si="0"/>
        <v>8</v>
      </c>
      <c r="J17" s="65">
        <f t="shared" si="1"/>
        <v>6.222</v>
      </c>
      <c r="K17" s="92">
        <f t="shared" si="2"/>
        <v>1355</v>
      </c>
      <c r="L17" s="104"/>
    </row>
    <row r="18" spans="1:12" ht="12.75">
      <c r="A18" s="9" t="s">
        <v>4</v>
      </c>
      <c r="B18" s="14">
        <v>3</v>
      </c>
      <c r="C18" s="15">
        <v>2.55</v>
      </c>
      <c r="D18" s="14">
        <v>1355</v>
      </c>
      <c r="E18" s="23" t="s">
        <v>0</v>
      </c>
      <c r="F18" s="29">
        <v>3</v>
      </c>
      <c r="G18" s="30">
        <v>2.7</v>
      </c>
      <c r="H18" s="44">
        <v>406</v>
      </c>
      <c r="I18" s="50">
        <f t="shared" si="0"/>
        <v>9</v>
      </c>
      <c r="J18" s="53">
        <f t="shared" si="1"/>
        <v>6.885</v>
      </c>
      <c r="K18" s="91">
        <f t="shared" si="2"/>
        <v>1035.3</v>
      </c>
      <c r="L18" s="104"/>
    </row>
    <row r="19" spans="1:12" ht="12.75">
      <c r="A19" s="57" t="s">
        <v>4</v>
      </c>
      <c r="B19" s="58">
        <v>4</v>
      </c>
      <c r="C19" s="59">
        <v>3.4</v>
      </c>
      <c r="D19" s="58">
        <v>1355</v>
      </c>
      <c r="E19" s="60" t="s">
        <v>0</v>
      </c>
      <c r="F19" s="61">
        <v>3</v>
      </c>
      <c r="G19" s="62">
        <v>2.7</v>
      </c>
      <c r="H19" s="63">
        <v>406</v>
      </c>
      <c r="I19" s="64">
        <f t="shared" si="0"/>
        <v>12</v>
      </c>
      <c r="J19" s="65">
        <f t="shared" si="1"/>
        <v>9.18</v>
      </c>
      <c r="K19" s="92">
        <f t="shared" si="2"/>
        <v>1355</v>
      </c>
      <c r="L19" s="104"/>
    </row>
    <row r="20" spans="1:12" ht="13.5" thickBot="1">
      <c r="A20" s="9" t="s">
        <v>4</v>
      </c>
      <c r="B20" s="14">
        <v>6</v>
      </c>
      <c r="C20" s="15">
        <v>5.1</v>
      </c>
      <c r="D20" s="14">
        <v>1084</v>
      </c>
      <c r="E20" s="23" t="s">
        <v>0</v>
      </c>
      <c r="F20" s="29">
        <v>3</v>
      </c>
      <c r="G20" s="30">
        <v>2.7</v>
      </c>
      <c r="H20" s="44">
        <v>406</v>
      </c>
      <c r="I20" s="50">
        <f t="shared" si="0"/>
        <v>18</v>
      </c>
      <c r="J20" s="53">
        <f t="shared" si="1"/>
        <v>13.77</v>
      </c>
      <c r="K20" s="91">
        <f t="shared" si="2"/>
        <v>1084</v>
      </c>
      <c r="L20" s="105"/>
    </row>
    <row r="21" spans="1:12" ht="12.75">
      <c r="A21" s="4" t="s">
        <v>3</v>
      </c>
      <c r="B21" s="19">
        <v>3</v>
      </c>
      <c r="C21" s="20">
        <v>2.55</v>
      </c>
      <c r="D21" s="19">
        <v>2033</v>
      </c>
      <c r="E21" s="34" t="s">
        <v>1</v>
      </c>
      <c r="F21" s="35">
        <v>2</v>
      </c>
      <c r="G21" s="36">
        <v>1.9</v>
      </c>
      <c r="H21" s="78">
        <v>678</v>
      </c>
      <c r="I21" s="81">
        <f aca="true" t="shared" si="3" ref="I21:I29">B21*F21</f>
        <v>6</v>
      </c>
      <c r="J21" s="56">
        <f aca="true" t="shared" si="4" ref="J21:J29">C21*G21</f>
        <v>4.845</v>
      </c>
      <c r="K21" s="94">
        <f t="shared" si="2"/>
        <v>1728.8999999999999</v>
      </c>
      <c r="L21" s="100" t="s">
        <v>30</v>
      </c>
    </row>
    <row r="22" spans="1:12" ht="12.75">
      <c r="A22" s="67" t="s">
        <v>3</v>
      </c>
      <c r="B22" s="58">
        <v>4</v>
      </c>
      <c r="C22" s="58">
        <v>3.4</v>
      </c>
      <c r="D22" s="58">
        <v>2033</v>
      </c>
      <c r="E22" s="66" t="s">
        <v>1</v>
      </c>
      <c r="F22" s="61">
        <v>2</v>
      </c>
      <c r="G22" s="61">
        <v>1.9</v>
      </c>
      <c r="H22" s="79">
        <v>678</v>
      </c>
      <c r="I22" s="82">
        <f t="shared" si="3"/>
        <v>8</v>
      </c>
      <c r="J22" s="65">
        <f t="shared" si="4"/>
        <v>6.46</v>
      </c>
      <c r="K22" s="92">
        <f t="shared" si="2"/>
        <v>2033</v>
      </c>
      <c r="L22" s="101"/>
    </row>
    <row r="23" spans="1:12" ht="12.75">
      <c r="A23" s="67" t="s">
        <v>3</v>
      </c>
      <c r="B23" s="58">
        <v>3</v>
      </c>
      <c r="C23" s="58">
        <v>2.55</v>
      </c>
      <c r="D23" s="58">
        <v>2033</v>
      </c>
      <c r="E23" s="66" t="s">
        <v>1</v>
      </c>
      <c r="F23" s="61">
        <v>3</v>
      </c>
      <c r="G23" s="61">
        <v>2.7</v>
      </c>
      <c r="H23" s="79">
        <v>678</v>
      </c>
      <c r="I23" s="82">
        <f t="shared" si="3"/>
        <v>9</v>
      </c>
      <c r="J23" s="65">
        <f t="shared" si="4"/>
        <v>6.885</v>
      </c>
      <c r="K23" s="92">
        <f t="shared" si="2"/>
        <v>1728.8999999999999</v>
      </c>
      <c r="L23" s="101"/>
    </row>
    <row r="24" spans="1:12" ht="12.75">
      <c r="A24" s="67" t="s">
        <v>3</v>
      </c>
      <c r="B24" s="58">
        <v>4</v>
      </c>
      <c r="C24" s="58">
        <v>3.4</v>
      </c>
      <c r="D24" s="58">
        <v>2033</v>
      </c>
      <c r="E24" s="66" t="s">
        <v>1</v>
      </c>
      <c r="F24" s="61">
        <v>3</v>
      </c>
      <c r="G24" s="61">
        <v>2.7</v>
      </c>
      <c r="H24" s="79">
        <v>678</v>
      </c>
      <c r="I24" s="82">
        <f t="shared" si="3"/>
        <v>12</v>
      </c>
      <c r="J24" s="65">
        <f t="shared" si="4"/>
        <v>9.18</v>
      </c>
      <c r="K24" s="92">
        <f t="shared" si="2"/>
        <v>2033</v>
      </c>
      <c r="L24" s="101"/>
    </row>
    <row r="25" spans="1:12" ht="12.75">
      <c r="A25" s="67" t="s">
        <v>3</v>
      </c>
      <c r="B25" s="58">
        <v>4</v>
      </c>
      <c r="C25" s="58">
        <v>3.4</v>
      </c>
      <c r="D25" s="58">
        <v>2033</v>
      </c>
      <c r="E25" s="66" t="s">
        <v>1</v>
      </c>
      <c r="F25" s="61">
        <v>4</v>
      </c>
      <c r="G25" s="61">
        <v>3.69</v>
      </c>
      <c r="H25" s="79">
        <v>678</v>
      </c>
      <c r="I25" s="82">
        <f t="shared" si="3"/>
        <v>16</v>
      </c>
      <c r="J25" s="65">
        <f t="shared" si="4"/>
        <v>12.546</v>
      </c>
      <c r="K25" s="92">
        <f t="shared" si="2"/>
        <v>2033</v>
      </c>
      <c r="L25" s="101"/>
    </row>
    <row r="26" spans="1:12" ht="12.75">
      <c r="A26" s="67" t="s">
        <v>3</v>
      </c>
      <c r="B26" s="58">
        <v>6</v>
      </c>
      <c r="C26" s="58">
        <v>5.1</v>
      </c>
      <c r="D26" s="58">
        <v>1627</v>
      </c>
      <c r="E26" s="66" t="s">
        <v>1</v>
      </c>
      <c r="F26" s="61">
        <v>3</v>
      </c>
      <c r="G26" s="61">
        <v>2.7</v>
      </c>
      <c r="H26" s="79">
        <v>678</v>
      </c>
      <c r="I26" s="82">
        <f t="shared" si="3"/>
        <v>18</v>
      </c>
      <c r="J26" s="65">
        <f t="shared" si="4"/>
        <v>13.77</v>
      </c>
      <c r="K26" s="92">
        <f t="shared" si="2"/>
        <v>1627</v>
      </c>
      <c r="L26" s="101"/>
    </row>
    <row r="27" spans="1:12" ht="12.75">
      <c r="A27" s="67" t="s">
        <v>3</v>
      </c>
      <c r="B27" s="58">
        <v>6</v>
      </c>
      <c r="C27" s="58">
        <v>5.1</v>
      </c>
      <c r="D27" s="58">
        <v>1627</v>
      </c>
      <c r="E27" s="66" t="s">
        <v>1</v>
      </c>
      <c r="F27" s="61">
        <v>4</v>
      </c>
      <c r="G27" s="61">
        <v>3.69</v>
      </c>
      <c r="H27" s="79">
        <v>678</v>
      </c>
      <c r="I27" s="82">
        <v>24</v>
      </c>
      <c r="J27" s="65">
        <v>18.82</v>
      </c>
      <c r="K27" s="92">
        <v>2033</v>
      </c>
      <c r="L27" s="101"/>
    </row>
    <row r="28" spans="1:12" ht="12.75">
      <c r="A28" s="67" t="s">
        <v>3</v>
      </c>
      <c r="B28" s="58">
        <v>4</v>
      </c>
      <c r="C28" s="58">
        <v>3.4</v>
      </c>
      <c r="D28" s="58">
        <v>2033</v>
      </c>
      <c r="E28" s="66" t="s">
        <v>1</v>
      </c>
      <c r="F28" s="61">
        <v>6</v>
      </c>
      <c r="G28" s="61">
        <v>5.4</v>
      </c>
      <c r="H28" s="79">
        <v>678</v>
      </c>
      <c r="I28" s="82">
        <f t="shared" si="3"/>
        <v>24</v>
      </c>
      <c r="J28" s="65">
        <f t="shared" si="4"/>
        <v>18.36</v>
      </c>
      <c r="K28" s="92">
        <f aca="true" t="shared" si="5" ref="K28:K68">MIN(D28,H28*C28)</f>
        <v>2033</v>
      </c>
      <c r="L28" s="101"/>
    </row>
    <row r="29" spans="1:12" ht="13.5" thickBot="1">
      <c r="A29" s="16" t="s">
        <v>3</v>
      </c>
      <c r="B29" s="17">
        <v>6</v>
      </c>
      <c r="C29" s="18">
        <v>5.1</v>
      </c>
      <c r="D29" s="17">
        <v>1627</v>
      </c>
      <c r="E29" s="31" t="s">
        <v>1</v>
      </c>
      <c r="F29" s="32">
        <v>6</v>
      </c>
      <c r="G29" s="33">
        <v>5.4</v>
      </c>
      <c r="H29" s="80">
        <v>678</v>
      </c>
      <c r="I29" s="83">
        <f t="shared" si="3"/>
        <v>36</v>
      </c>
      <c r="J29" s="55">
        <f t="shared" si="4"/>
        <v>27.54</v>
      </c>
      <c r="K29" s="93">
        <f t="shared" si="5"/>
        <v>1627</v>
      </c>
      <c r="L29" s="102"/>
    </row>
    <row r="30" spans="1:12" ht="12.75">
      <c r="A30" s="4" t="s">
        <v>2</v>
      </c>
      <c r="B30" s="19">
        <v>4</v>
      </c>
      <c r="C30" s="20">
        <v>3.4</v>
      </c>
      <c r="D30" s="19">
        <v>4067</v>
      </c>
      <c r="E30" s="34" t="s">
        <v>1</v>
      </c>
      <c r="F30" s="35">
        <v>2</v>
      </c>
      <c r="G30" s="36">
        <v>1.9</v>
      </c>
      <c r="H30" s="78">
        <v>678</v>
      </c>
      <c r="I30" s="81">
        <f aca="true" t="shared" si="6" ref="I30:I35">B30*F30</f>
        <v>8</v>
      </c>
      <c r="J30" s="56">
        <f aca="true" t="shared" si="7" ref="J30:J35">C30*G30</f>
        <v>6.46</v>
      </c>
      <c r="K30" s="94">
        <f t="shared" si="5"/>
        <v>2305.2</v>
      </c>
      <c r="L30" s="103" t="s">
        <v>29</v>
      </c>
    </row>
    <row r="31" spans="1:12" ht="12.75">
      <c r="A31" s="67" t="s">
        <v>2</v>
      </c>
      <c r="B31" s="58">
        <v>6</v>
      </c>
      <c r="C31" s="58">
        <v>5.1</v>
      </c>
      <c r="D31" s="58">
        <v>4067</v>
      </c>
      <c r="E31" s="66" t="s">
        <v>1</v>
      </c>
      <c r="F31" s="61">
        <v>2</v>
      </c>
      <c r="G31" s="61">
        <v>1.9</v>
      </c>
      <c r="H31" s="79">
        <v>678</v>
      </c>
      <c r="I31" s="82">
        <f t="shared" si="6"/>
        <v>12</v>
      </c>
      <c r="J31" s="65">
        <f t="shared" si="7"/>
        <v>9.69</v>
      </c>
      <c r="K31" s="92">
        <f t="shared" si="5"/>
        <v>3457.7999999999997</v>
      </c>
      <c r="L31" s="104"/>
    </row>
    <row r="32" spans="1:12" ht="12.75">
      <c r="A32" s="67" t="s">
        <v>2</v>
      </c>
      <c r="B32" s="58">
        <v>4</v>
      </c>
      <c r="C32" s="58">
        <v>3.4</v>
      </c>
      <c r="D32" s="58">
        <v>4067</v>
      </c>
      <c r="E32" s="66" t="s">
        <v>1</v>
      </c>
      <c r="F32" s="61">
        <v>4</v>
      </c>
      <c r="G32" s="61">
        <v>3.69</v>
      </c>
      <c r="H32" s="79">
        <v>678</v>
      </c>
      <c r="I32" s="82">
        <f t="shared" si="6"/>
        <v>16</v>
      </c>
      <c r="J32" s="65">
        <f t="shared" si="7"/>
        <v>12.546</v>
      </c>
      <c r="K32" s="92">
        <f t="shared" si="5"/>
        <v>2305.2</v>
      </c>
      <c r="L32" s="104"/>
    </row>
    <row r="33" spans="1:12" ht="12.75">
      <c r="A33" s="67" t="s">
        <v>2</v>
      </c>
      <c r="B33" s="58">
        <v>6</v>
      </c>
      <c r="C33" s="58">
        <v>5.1</v>
      </c>
      <c r="D33" s="58">
        <v>4067</v>
      </c>
      <c r="E33" s="66" t="s">
        <v>1</v>
      </c>
      <c r="F33" s="61">
        <v>3</v>
      </c>
      <c r="G33" s="61">
        <v>2.7</v>
      </c>
      <c r="H33" s="79">
        <v>678</v>
      </c>
      <c r="I33" s="82">
        <f t="shared" si="6"/>
        <v>18</v>
      </c>
      <c r="J33" s="65">
        <f t="shared" si="7"/>
        <v>13.77</v>
      </c>
      <c r="K33" s="92">
        <f t="shared" si="5"/>
        <v>3457.7999999999997</v>
      </c>
      <c r="L33" s="104"/>
    </row>
    <row r="34" spans="1:12" ht="12.75">
      <c r="A34" s="67" t="s">
        <v>2</v>
      </c>
      <c r="B34" s="58">
        <v>4</v>
      </c>
      <c r="C34" s="58">
        <v>3.4</v>
      </c>
      <c r="D34" s="58">
        <v>4067</v>
      </c>
      <c r="E34" s="66" t="s">
        <v>1</v>
      </c>
      <c r="F34" s="61">
        <v>6</v>
      </c>
      <c r="G34" s="61">
        <v>5.4</v>
      </c>
      <c r="H34" s="79">
        <v>678</v>
      </c>
      <c r="I34" s="82">
        <f t="shared" si="6"/>
        <v>24</v>
      </c>
      <c r="J34" s="65">
        <f t="shared" si="7"/>
        <v>18.36</v>
      </c>
      <c r="K34" s="92">
        <f t="shared" si="5"/>
        <v>2305.2</v>
      </c>
      <c r="L34" s="104"/>
    </row>
    <row r="35" spans="1:12" ht="13.5" thickBot="1">
      <c r="A35" s="68" t="s">
        <v>2</v>
      </c>
      <c r="B35" s="69">
        <v>6</v>
      </c>
      <c r="C35" s="69">
        <v>5.1</v>
      </c>
      <c r="D35" s="69">
        <v>4067</v>
      </c>
      <c r="E35" s="70" t="s">
        <v>1</v>
      </c>
      <c r="F35" s="71">
        <v>6</v>
      </c>
      <c r="G35" s="71">
        <v>5.4</v>
      </c>
      <c r="H35" s="84">
        <v>678</v>
      </c>
      <c r="I35" s="85">
        <f t="shared" si="6"/>
        <v>36</v>
      </c>
      <c r="J35" s="72">
        <f t="shared" si="7"/>
        <v>27.54</v>
      </c>
      <c r="K35" s="95">
        <f t="shared" si="5"/>
        <v>3457.7999999999997</v>
      </c>
      <c r="L35" s="105"/>
    </row>
    <row r="36" spans="1:12" ht="12.75">
      <c r="A36" s="73" t="s">
        <v>2</v>
      </c>
      <c r="B36" s="74">
        <v>4</v>
      </c>
      <c r="C36" s="74">
        <v>3.4</v>
      </c>
      <c r="D36" s="74">
        <v>4067</v>
      </c>
      <c r="E36" s="75" t="s">
        <v>6</v>
      </c>
      <c r="F36" s="76">
        <v>2</v>
      </c>
      <c r="G36" s="76">
        <v>1.8</v>
      </c>
      <c r="H36" s="86">
        <v>1355</v>
      </c>
      <c r="I36" s="87">
        <f aca="true" t="shared" si="8" ref="I36:I43">B36*F36</f>
        <v>8</v>
      </c>
      <c r="J36" s="77">
        <f aca="true" t="shared" si="9" ref="J36:J43">C36*G36</f>
        <v>6.12</v>
      </c>
      <c r="K36" s="96">
        <f t="shared" si="5"/>
        <v>4067</v>
      </c>
      <c r="L36" s="103" t="s">
        <v>29</v>
      </c>
    </row>
    <row r="37" spans="1:12" ht="12.75">
      <c r="A37" s="67" t="s">
        <v>2</v>
      </c>
      <c r="B37" s="58">
        <v>6</v>
      </c>
      <c r="C37" s="58">
        <v>5.1</v>
      </c>
      <c r="D37" s="58">
        <v>4067</v>
      </c>
      <c r="E37" s="66" t="s">
        <v>6</v>
      </c>
      <c r="F37" s="61">
        <v>2</v>
      </c>
      <c r="G37" s="61">
        <v>1.8</v>
      </c>
      <c r="H37" s="79">
        <v>1355</v>
      </c>
      <c r="I37" s="82">
        <f t="shared" si="8"/>
        <v>12</v>
      </c>
      <c r="J37" s="65">
        <f t="shared" si="9"/>
        <v>9.18</v>
      </c>
      <c r="K37" s="92">
        <f t="shared" si="5"/>
        <v>4067</v>
      </c>
      <c r="L37" s="104"/>
    </row>
    <row r="38" spans="1:12" ht="12.75">
      <c r="A38" s="67" t="s">
        <v>2</v>
      </c>
      <c r="B38" s="58">
        <v>4</v>
      </c>
      <c r="C38" s="58">
        <v>3.4</v>
      </c>
      <c r="D38" s="58">
        <v>4067</v>
      </c>
      <c r="E38" s="66" t="s">
        <v>6</v>
      </c>
      <c r="F38" s="61">
        <v>4</v>
      </c>
      <c r="G38" s="61">
        <v>3.6</v>
      </c>
      <c r="H38" s="79">
        <v>1355</v>
      </c>
      <c r="I38" s="82">
        <f t="shared" si="8"/>
        <v>16</v>
      </c>
      <c r="J38" s="65">
        <f t="shared" si="9"/>
        <v>12.24</v>
      </c>
      <c r="K38" s="92">
        <f t="shared" si="5"/>
        <v>4067</v>
      </c>
      <c r="L38" s="104"/>
    </row>
    <row r="39" spans="1:12" ht="12.75">
      <c r="A39" s="67" t="s">
        <v>2</v>
      </c>
      <c r="B39" s="58">
        <v>6</v>
      </c>
      <c r="C39" s="58">
        <v>5.1</v>
      </c>
      <c r="D39" s="58">
        <v>4067</v>
      </c>
      <c r="E39" s="66" t="s">
        <v>6</v>
      </c>
      <c r="F39" s="61">
        <v>3</v>
      </c>
      <c r="G39" s="61">
        <v>2.7</v>
      </c>
      <c r="H39" s="79">
        <v>1355</v>
      </c>
      <c r="I39" s="82">
        <f t="shared" si="8"/>
        <v>18</v>
      </c>
      <c r="J39" s="65">
        <f t="shared" si="9"/>
        <v>13.77</v>
      </c>
      <c r="K39" s="92">
        <f t="shared" si="5"/>
        <v>4067</v>
      </c>
      <c r="L39" s="104"/>
    </row>
    <row r="40" spans="1:12" ht="12.75">
      <c r="A40" s="67" t="s">
        <v>2</v>
      </c>
      <c r="B40" s="58">
        <v>4</v>
      </c>
      <c r="C40" s="58">
        <v>3.4</v>
      </c>
      <c r="D40" s="58">
        <v>4067</v>
      </c>
      <c r="E40" s="66" t="s">
        <v>6</v>
      </c>
      <c r="F40" s="61">
        <v>6</v>
      </c>
      <c r="G40" s="61">
        <v>5.4</v>
      </c>
      <c r="H40" s="79">
        <v>1355</v>
      </c>
      <c r="I40" s="82">
        <f t="shared" si="8"/>
        <v>24</v>
      </c>
      <c r="J40" s="65">
        <f t="shared" si="9"/>
        <v>18.36</v>
      </c>
      <c r="K40" s="92">
        <f t="shared" si="5"/>
        <v>4067</v>
      </c>
      <c r="L40" s="104"/>
    </row>
    <row r="41" spans="1:12" ht="12.75">
      <c r="A41" s="67" t="s">
        <v>2</v>
      </c>
      <c r="B41" s="58">
        <v>4</v>
      </c>
      <c r="C41" s="58">
        <v>3.4</v>
      </c>
      <c r="D41" s="58">
        <v>4067</v>
      </c>
      <c r="E41" s="66" t="s">
        <v>6</v>
      </c>
      <c r="F41" s="61">
        <v>8</v>
      </c>
      <c r="G41" s="61">
        <v>7.2</v>
      </c>
      <c r="H41" s="79">
        <v>1355</v>
      </c>
      <c r="I41" s="82">
        <f t="shared" si="8"/>
        <v>32</v>
      </c>
      <c r="J41" s="65">
        <f t="shared" si="9"/>
        <v>24.48</v>
      </c>
      <c r="K41" s="92">
        <f t="shared" si="5"/>
        <v>4067</v>
      </c>
      <c r="L41" s="104"/>
    </row>
    <row r="42" spans="1:12" ht="12.75">
      <c r="A42" s="67" t="s">
        <v>2</v>
      </c>
      <c r="B42" s="58">
        <v>6</v>
      </c>
      <c r="C42" s="58">
        <v>5.1</v>
      </c>
      <c r="D42" s="58">
        <v>4067</v>
      </c>
      <c r="E42" s="66" t="s">
        <v>6</v>
      </c>
      <c r="F42" s="61">
        <v>6</v>
      </c>
      <c r="G42" s="61">
        <v>5.4</v>
      </c>
      <c r="H42" s="79">
        <v>1355</v>
      </c>
      <c r="I42" s="82">
        <f t="shared" si="8"/>
        <v>36</v>
      </c>
      <c r="J42" s="65">
        <f t="shared" si="9"/>
        <v>27.54</v>
      </c>
      <c r="K42" s="92">
        <f t="shared" si="5"/>
        <v>4067</v>
      </c>
      <c r="L42" s="104"/>
    </row>
    <row r="43" spans="1:12" ht="13.5" thickBot="1">
      <c r="A43" s="68" t="s">
        <v>2</v>
      </c>
      <c r="B43" s="69">
        <v>6</v>
      </c>
      <c r="C43" s="69">
        <v>5.1</v>
      </c>
      <c r="D43" s="69">
        <v>4067</v>
      </c>
      <c r="E43" s="70" t="s">
        <v>6</v>
      </c>
      <c r="F43" s="71">
        <v>8</v>
      </c>
      <c r="G43" s="71">
        <v>7.2</v>
      </c>
      <c r="H43" s="84">
        <v>1355</v>
      </c>
      <c r="I43" s="85">
        <f t="shared" si="8"/>
        <v>48</v>
      </c>
      <c r="J43" s="72">
        <f t="shared" si="9"/>
        <v>36.72</v>
      </c>
      <c r="K43" s="95">
        <f t="shared" si="5"/>
        <v>4067</v>
      </c>
      <c r="L43" s="105"/>
    </row>
    <row r="44" spans="1:12" ht="12.75">
      <c r="A44" s="73" t="s">
        <v>20</v>
      </c>
      <c r="B44" s="74">
        <v>6</v>
      </c>
      <c r="C44" s="74">
        <v>5.1</v>
      </c>
      <c r="D44" s="74">
        <v>8135</v>
      </c>
      <c r="E44" s="75" t="s">
        <v>1</v>
      </c>
      <c r="F44" s="76">
        <v>2</v>
      </c>
      <c r="G44" s="76">
        <v>1.9</v>
      </c>
      <c r="H44" s="86">
        <v>678</v>
      </c>
      <c r="I44" s="87">
        <f aca="true" t="shared" si="10" ref="I44:I50">B44*F44</f>
        <v>12</v>
      </c>
      <c r="J44" s="77">
        <f aca="true" t="shared" si="11" ref="J44:J50">C44*G44</f>
        <v>9.69</v>
      </c>
      <c r="K44" s="96">
        <f t="shared" si="5"/>
        <v>3457.7999999999997</v>
      </c>
      <c r="L44" s="103" t="s">
        <v>31</v>
      </c>
    </row>
    <row r="45" spans="1:12" ht="12.75">
      <c r="A45" s="67" t="s">
        <v>20</v>
      </c>
      <c r="B45" s="58">
        <v>8</v>
      </c>
      <c r="C45" s="58">
        <v>6.8</v>
      </c>
      <c r="D45" s="58">
        <v>8135</v>
      </c>
      <c r="E45" s="66" t="s">
        <v>1</v>
      </c>
      <c r="F45" s="61">
        <v>2</v>
      </c>
      <c r="G45" s="61">
        <v>1.9</v>
      </c>
      <c r="H45" s="79">
        <v>678</v>
      </c>
      <c r="I45" s="82">
        <f t="shared" si="10"/>
        <v>16</v>
      </c>
      <c r="J45" s="65">
        <f t="shared" si="11"/>
        <v>12.92</v>
      </c>
      <c r="K45" s="92">
        <f t="shared" si="5"/>
        <v>4610.4</v>
      </c>
      <c r="L45" s="104"/>
    </row>
    <row r="46" spans="1:12" ht="12.75">
      <c r="A46" s="67" t="s">
        <v>20</v>
      </c>
      <c r="B46" s="58">
        <v>6</v>
      </c>
      <c r="C46" s="58">
        <v>5.1</v>
      </c>
      <c r="D46" s="58">
        <v>8135</v>
      </c>
      <c r="E46" s="66" t="s">
        <v>1</v>
      </c>
      <c r="F46" s="61">
        <v>3</v>
      </c>
      <c r="G46" s="61">
        <v>2.7</v>
      </c>
      <c r="H46" s="79">
        <v>850</v>
      </c>
      <c r="I46" s="82">
        <f t="shared" si="10"/>
        <v>18</v>
      </c>
      <c r="J46" s="65">
        <f t="shared" si="11"/>
        <v>13.77</v>
      </c>
      <c r="K46" s="92">
        <f t="shared" si="5"/>
        <v>4335</v>
      </c>
      <c r="L46" s="104"/>
    </row>
    <row r="47" spans="1:12" ht="12.75">
      <c r="A47" s="67" t="s">
        <v>20</v>
      </c>
      <c r="B47" s="58">
        <v>8</v>
      </c>
      <c r="C47" s="58">
        <v>6.8</v>
      </c>
      <c r="D47" s="58">
        <v>8135</v>
      </c>
      <c r="E47" s="66" t="s">
        <v>1</v>
      </c>
      <c r="F47" s="61">
        <v>3</v>
      </c>
      <c r="G47" s="61">
        <v>2.7</v>
      </c>
      <c r="H47" s="79">
        <v>850</v>
      </c>
      <c r="I47" s="82">
        <f t="shared" si="10"/>
        <v>24</v>
      </c>
      <c r="J47" s="65">
        <f t="shared" si="11"/>
        <v>18.36</v>
      </c>
      <c r="K47" s="92">
        <f t="shared" si="5"/>
        <v>5780</v>
      </c>
      <c r="L47" s="104"/>
    </row>
    <row r="48" spans="1:12" ht="12.75">
      <c r="A48" s="67" t="s">
        <v>20</v>
      </c>
      <c r="B48" s="58">
        <v>8</v>
      </c>
      <c r="C48" s="58">
        <v>6.8</v>
      </c>
      <c r="D48" s="58">
        <v>8135</v>
      </c>
      <c r="E48" s="66" t="s">
        <v>1</v>
      </c>
      <c r="F48" s="61">
        <v>4</v>
      </c>
      <c r="G48" s="61">
        <v>3.69</v>
      </c>
      <c r="H48" s="79">
        <v>850</v>
      </c>
      <c r="I48" s="82">
        <f t="shared" si="10"/>
        <v>32</v>
      </c>
      <c r="J48" s="65">
        <f t="shared" si="11"/>
        <v>25.092</v>
      </c>
      <c r="K48" s="92">
        <f t="shared" si="5"/>
        <v>5780</v>
      </c>
      <c r="L48" s="104"/>
    </row>
    <row r="49" spans="1:12" ht="12.75">
      <c r="A49" s="67" t="s">
        <v>20</v>
      </c>
      <c r="B49" s="58">
        <v>6</v>
      </c>
      <c r="C49" s="58">
        <v>5.1</v>
      </c>
      <c r="D49" s="58">
        <v>8135</v>
      </c>
      <c r="E49" s="66" t="s">
        <v>1</v>
      </c>
      <c r="F49" s="61">
        <v>6</v>
      </c>
      <c r="G49" s="61">
        <v>5.4</v>
      </c>
      <c r="H49" s="79">
        <v>850</v>
      </c>
      <c r="I49" s="82">
        <f t="shared" si="10"/>
        <v>36</v>
      </c>
      <c r="J49" s="65">
        <f t="shared" si="11"/>
        <v>27.54</v>
      </c>
      <c r="K49" s="92">
        <f t="shared" si="5"/>
        <v>4335</v>
      </c>
      <c r="L49" s="104"/>
    </row>
    <row r="50" spans="1:12" ht="13.5" thickBot="1">
      <c r="A50" s="68" t="s">
        <v>20</v>
      </c>
      <c r="B50" s="69">
        <v>8</v>
      </c>
      <c r="C50" s="69">
        <v>6.8</v>
      </c>
      <c r="D50" s="69">
        <v>8135</v>
      </c>
      <c r="E50" s="70" t="s">
        <v>1</v>
      </c>
      <c r="F50" s="71">
        <v>6</v>
      </c>
      <c r="G50" s="71">
        <v>5.4</v>
      </c>
      <c r="H50" s="84">
        <v>850</v>
      </c>
      <c r="I50" s="85">
        <f t="shared" si="10"/>
        <v>48</v>
      </c>
      <c r="J50" s="72">
        <f t="shared" si="11"/>
        <v>36.72</v>
      </c>
      <c r="K50" s="95">
        <f t="shared" si="5"/>
        <v>5780</v>
      </c>
      <c r="L50" s="105"/>
    </row>
    <row r="51" spans="1:12" ht="12.75">
      <c r="A51" s="73" t="s">
        <v>20</v>
      </c>
      <c r="B51" s="74">
        <v>6</v>
      </c>
      <c r="C51" s="74">
        <v>5.1</v>
      </c>
      <c r="D51" s="74">
        <v>8135</v>
      </c>
      <c r="E51" s="75" t="s">
        <v>6</v>
      </c>
      <c r="F51" s="76">
        <v>2</v>
      </c>
      <c r="G51" s="76">
        <v>1.8</v>
      </c>
      <c r="H51" s="86">
        <v>1355</v>
      </c>
      <c r="I51" s="87">
        <f aca="true" t="shared" si="12" ref="I51:I58">B51*F51</f>
        <v>12</v>
      </c>
      <c r="J51" s="77">
        <f aca="true" t="shared" si="13" ref="J51:J58">C51*G51</f>
        <v>9.18</v>
      </c>
      <c r="K51" s="96">
        <f t="shared" si="5"/>
        <v>6910.499999999999</v>
      </c>
      <c r="L51" s="103" t="s">
        <v>31</v>
      </c>
    </row>
    <row r="52" spans="1:12" ht="12.75">
      <c r="A52" s="67" t="s">
        <v>20</v>
      </c>
      <c r="B52" s="58">
        <v>8</v>
      </c>
      <c r="C52" s="58">
        <v>6.8</v>
      </c>
      <c r="D52" s="58">
        <v>8135</v>
      </c>
      <c r="E52" s="66" t="s">
        <v>6</v>
      </c>
      <c r="F52" s="61">
        <v>2</v>
      </c>
      <c r="G52" s="61">
        <v>1.8</v>
      </c>
      <c r="H52" s="79">
        <v>1355</v>
      </c>
      <c r="I52" s="82">
        <f t="shared" si="12"/>
        <v>16</v>
      </c>
      <c r="J52" s="65">
        <f t="shared" si="13"/>
        <v>12.24</v>
      </c>
      <c r="K52" s="92">
        <f t="shared" si="5"/>
        <v>8135</v>
      </c>
      <c r="L52" s="104"/>
    </row>
    <row r="53" spans="1:12" ht="12.75">
      <c r="A53" s="67" t="s">
        <v>20</v>
      </c>
      <c r="B53" s="58">
        <v>6</v>
      </c>
      <c r="C53" s="58">
        <v>5.1</v>
      </c>
      <c r="D53" s="58">
        <v>8135</v>
      </c>
      <c r="E53" s="66" t="s">
        <v>6</v>
      </c>
      <c r="F53" s="61">
        <v>3</v>
      </c>
      <c r="G53" s="61">
        <v>2.7</v>
      </c>
      <c r="H53" s="79">
        <v>1355</v>
      </c>
      <c r="I53" s="82">
        <f t="shared" si="12"/>
        <v>18</v>
      </c>
      <c r="J53" s="65">
        <f t="shared" si="13"/>
        <v>13.77</v>
      </c>
      <c r="K53" s="92">
        <f t="shared" si="5"/>
        <v>6910.499999999999</v>
      </c>
      <c r="L53" s="104"/>
    </row>
    <row r="54" spans="1:12" ht="12.75">
      <c r="A54" s="67" t="s">
        <v>20</v>
      </c>
      <c r="B54" s="58">
        <v>8</v>
      </c>
      <c r="C54" s="58">
        <v>6.8</v>
      </c>
      <c r="D54" s="58">
        <v>8135</v>
      </c>
      <c r="E54" s="66" t="s">
        <v>6</v>
      </c>
      <c r="F54" s="61">
        <v>3</v>
      </c>
      <c r="G54" s="61">
        <v>2.7</v>
      </c>
      <c r="H54" s="79">
        <v>1355</v>
      </c>
      <c r="I54" s="82">
        <f t="shared" si="12"/>
        <v>24</v>
      </c>
      <c r="J54" s="65">
        <f t="shared" si="13"/>
        <v>18.36</v>
      </c>
      <c r="K54" s="92">
        <f t="shared" si="5"/>
        <v>8135</v>
      </c>
      <c r="L54" s="104"/>
    </row>
    <row r="55" spans="1:12" ht="12.75">
      <c r="A55" s="67" t="s">
        <v>20</v>
      </c>
      <c r="B55" s="58">
        <v>8</v>
      </c>
      <c r="C55" s="58">
        <v>6.8</v>
      </c>
      <c r="D55" s="58">
        <v>8135</v>
      </c>
      <c r="E55" s="66" t="s">
        <v>6</v>
      </c>
      <c r="F55" s="61">
        <v>4</v>
      </c>
      <c r="G55" s="61">
        <v>3.6</v>
      </c>
      <c r="H55" s="79">
        <v>1355</v>
      </c>
      <c r="I55" s="82">
        <f t="shared" si="12"/>
        <v>32</v>
      </c>
      <c r="J55" s="65">
        <f t="shared" si="13"/>
        <v>24.48</v>
      </c>
      <c r="K55" s="92">
        <f t="shared" si="5"/>
        <v>8135</v>
      </c>
      <c r="L55" s="104"/>
    </row>
    <row r="56" spans="1:12" ht="12.75">
      <c r="A56" s="67" t="s">
        <v>20</v>
      </c>
      <c r="B56" s="58">
        <v>6</v>
      </c>
      <c r="C56" s="58">
        <v>5.1</v>
      </c>
      <c r="D56" s="58">
        <v>8135</v>
      </c>
      <c r="E56" s="66" t="s">
        <v>6</v>
      </c>
      <c r="F56" s="61">
        <v>6</v>
      </c>
      <c r="G56" s="61">
        <v>5.4</v>
      </c>
      <c r="H56" s="79">
        <v>1355</v>
      </c>
      <c r="I56" s="82">
        <f t="shared" si="12"/>
        <v>36</v>
      </c>
      <c r="J56" s="65">
        <f t="shared" si="13"/>
        <v>27.54</v>
      </c>
      <c r="K56" s="92">
        <f t="shared" si="5"/>
        <v>6910.499999999999</v>
      </c>
      <c r="L56" s="104"/>
    </row>
    <row r="57" spans="1:12" ht="12.75">
      <c r="A57" s="67" t="s">
        <v>20</v>
      </c>
      <c r="B57" s="58">
        <v>8</v>
      </c>
      <c r="C57" s="58">
        <v>6.8</v>
      </c>
      <c r="D57" s="58">
        <v>8135</v>
      </c>
      <c r="E57" s="66" t="s">
        <v>6</v>
      </c>
      <c r="F57" s="61">
        <v>6</v>
      </c>
      <c r="G57" s="61">
        <v>5.4</v>
      </c>
      <c r="H57" s="79">
        <v>1355</v>
      </c>
      <c r="I57" s="82">
        <f t="shared" si="12"/>
        <v>48</v>
      </c>
      <c r="J57" s="65">
        <f t="shared" si="13"/>
        <v>36.72</v>
      </c>
      <c r="K57" s="92">
        <f t="shared" si="5"/>
        <v>8135</v>
      </c>
      <c r="L57" s="104"/>
    </row>
    <row r="58" spans="1:12" ht="13.5" thickBot="1">
      <c r="A58" s="68" t="s">
        <v>20</v>
      </c>
      <c r="B58" s="69">
        <v>8</v>
      </c>
      <c r="C58" s="69">
        <v>6.8</v>
      </c>
      <c r="D58" s="69">
        <v>8135</v>
      </c>
      <c r="E58" s="70" t="s">
        <v>6</v>
      </c>
      <c r="F58" s="71">
        <v>8</v>
      </c>
      <c r="G58" s="71">
        <v>7.2</v>
      </c>
      <c r="H58" s="84">
        <v>1355</v>
      </c>
      <c r="I58" s="85">
        <f t="shared" si="12"/>
        <v>64</v>
      </c>
      <c r="J58" s="72">
        <f t="shared" si="13"/>
        <v>48.96</v>
      </c>
      <c r="K58" s="95">
        <f t="shared" si="5"/>
        <v>8135</v>
      </c>
      <c r="L58" s="105"/>
    </row>
    <row r="59" spans="1:12" ht="12.75">
      <c r="A59" s="73" t="s">
        <v>20</v>
      </c>
      <c r="B59" s="74">
        <v>8</v>
      </c>
      <c r="C59" s="74">
        <v>6.8</v>
      </c>
      <c r="D59" s="74">
        <v>8135</v>
      </c>
      <c r="E59" s="75" t="s">
        <v>7</v>
      </c>
      <c r="F59" s="76">
        <v>4</v>
      </c>
      <c r="G59" s="76">
        <v>3.6</v>
      </c>
      <c r="H59" s="86">
        <v>2033</v>
      </c>
      <c r="I59" s="87">
        <f aca="true" t="shared" si="14" ref="I59:I68">B59*F59</f>
        <v>32</v>
      </c>
      <c r="J59" s="77">
        <f aca="true" t="shared" si="15" ref="J59:J68">C59*G59</f>
        <v>24.48</v>
      </c>
      <c r="K59" s="96">
        <f t="shared" si="5"/>
        <v>8135</v>
      </c>
      <c r="L59" s="103" t="s">
        <v>31</v>
      </c>
    </row>
    <row r="60" spans="1:12" ht="12.75">
      <c r="A60" s="67" t="s">
        <v>20</v>
      </c>
      <c r="B60" s="58">
        <v>6</v>
      </c>
      <c r="C60" s="58">
        <v>5.1</v>
      </c>
      <c r="D60" s="58">
        <v>8135</v>
      </c>
      <c r="E60" s="66" t="s">
        <v>7</v>
      </c>
      <c r="F60" s="61">
        <v>6</v>
      </c>
      <c r="G60" s="61">
        <v>5.49</v>
      </c>
      <c r="H60" s="79">
        <v>2033</v>
      </c>
      <c r="I60" s="82">
        <f t="shared" si="14"/>
        <v>36</v>
      </c>
      <c r="J60" s="65">
        <f t="shared" si="15"/>
        <v>27.999</v>
      </c>
      <c r="K60" s="92">
        <f t="shared" si="5"/>
        <v>8135</v>
      </c>
      <c r="L60" s="104"/>
    </row>
    <row r="61" spans="1:12" ht="12.75">
      <c r="A61" s="67" t="s">
        <v>20</v>
      </c>
      <c r="B61" s="58">
        <v>6</v>
      </c>
      <c r="C61" s="58">
        <v>5.1</v>
      </c>
      <c r="D61" s="58">
        <v>8135</v>
      </c>
      <c r="E61" s="66" t="s">
        <v>7</v>
      </c>
      <c r="F61" s="61">
        <v>8</v>
      </c>
      <c r="G61" s="61">
        <v>7.156</v>
      </c>
      <c r="H61" s="79">
        <v>2033</v>
      </c>
      <c r="I61" s="82">
        <f t="shared" si="14"/>
        <v>48</v>
      </c>
      <c r="J61" s="65">
        <f t="shared" si="15"/>
        <v>36.495599999999996</v>
      </c>
      <c r="K61" s="92">
        <f t="shared" si="5"/>
        <v>8135</v>
      </c>
      <c r="L61" s="104"/>
    </row>
    <row r="62" spans="1:12" ht="12.75">
      <c r="A62" s="67" t="s">
        <v>20</v>
      </c>
      <c r="B62" s="58">
        <v>6</v>
      </c>
      <c r="C62" s="58">
        <v>5.1</v>
      </c>
      <c r="D62" s="58">
        <v>8135</v>
      </c>
      <c r="E62" s="66" t="s">
        <v>7</v>
      </c>
      <c r="F62" s="61">
        <v>10</v>
      </c>
      <c r="G62" s="61">
        <v>9.18</v>
      </c>
      <c r="H62" s="79">
        <v>2033</v>
      </c>
      <c r="I62" s="82">
        <f t="shared" si="14"/>
        <v>60</v>
      </c>
      <c r="J62" s="65">
        <f t="shared" si="15"/>
        <v>46.818</v>
      </c>
      <c r="K62" s="92">
        <f t="shared" si="5"/>
        <v>8135</v>
      </c>
      <c r="L62" s="104"/>
    </row>
    <row r="63" spans="1:12" ht="12.75">
      <c r="A63" s="67" t="s">
        <v>20</v>
      </c>
      <c r="B63" s="58">
        <v>8</v>
      </c>
      <c r="C63" s="58">
        <v>6.8</v>
      </c>
      <c r="D63" s="58">
        <v>8135</v>
      </c>
      <c r="E63" s="66" t="s">
        <v>7</v>
      </c>
      <c r="F63" s="61">
        <v>8</v>
      </c>
      <c r="G63" s="61">
        <v>7.156</v>
      </c>
      <c r="H63" s="79">
        <v>2033</v>
      </c>
      <c r="I63" s="82">
        <f t="shared" si="14"/>
        <v>64</v>
      </c>
      <c r="J63" s="65">
        <f t="shared" si="15"/>
        <v>48.660799999999995</v>
      </c>
      <c r="K63" s="92">
        <f t="shared" si="5"/>
        <v>8135</v>
      </c>
      <c r="L63" s="104"/>
    </row>
    <row r="64" spans="1:12" ht="12.75">
      <c r="A64" s="67" t="s">
        <v>20</v>
      </c>
      <c r="B64" s="58">
        <v>6</v>
      </c>
      <c r="C64" s="58">
        <v>5.1</v>
      </c>
      <c r="D64" s="58">
        <v>8135</v>
      </c>
      <c r="E64" s="66" t="s">
        <v>7</v>
      </c>
      <c r="F64" s="61">
        <v>12</v>
      </c>
      <c r="G64" s="61">
        <v>11.03</v>
      </c>
      <c r="H64" s="79">
        <v>2033</v>
      </c>
      <c r="I64" s="82">
        <f t="shared" si="14"/>
        <v>72</v>
      </c>
      <c r="J64" s="65">
        <f t="shared" si="15"/>
        <v>56.25299999999999</v>
      </c>
      <c r="K64" s="92">
        <f t="shared" si="5"/>
        <v>8135</v>
      </c>
      <c r="L64" s="104"/>
    </row>
    <row r="65" spans="1:12" ht="12.75">
      <c r="A65" s="67" t="s">
        <v>20</v>
      </c>
      <c r="B65" s="58">
        <v>8</v>
      </c>
      <c r="C65" s="58">
        <v>6.8</v>
      </c>
      <c r="D65" s="58">
        <v>8135</v>
      </c>
      <c r="E65" s="66" t="s">
        <v>7</v>
      </c>
      <c r="F65" s="61">
        <v>10</v>
      </c>
      <c r="G65" s="61">
        <v>9.18</v>
      </c>
      <c r="H65" s="79">
        <v>2033</v>
      </c>
      <c r="I65" s="82">
        <f t="shared" si="14"/>
        <v>80</v>
      </c>
      <c r="J65" s="65">
        <f t="shared" si="15"/>
        <v>62.424</v>
      </c>
      <c r="K65" s="92">
        <f t="shared" si="5"/>
        <v>8135</v>
      </c>
      <c r="L65" s="104"/>
    </row>
    <row r="66" spans="1:12" ht="12.75">
      <c r="A66" s="67" t="s">
        <v>20</v>
      </c>
      <c r="B66" s="58">
        <v>6</v>
      </c>
      <c r="C66" s="58">
        <v>5.1</v>
      </c>
      <c r="D66" s="58">
        <v>8135</v>
      </c>
      <c r="E66" s="66" t="s">
        <v>7</v>
      </c>
      <c r="F66" s="61">
        <v>15</v>
      </c>
      <c r="G66" s="61">
        <v>13.52</v>
      </c>
      <c r="H66" s="79">
        <v>2033</v>
      </c>
      <c r="I66" s="82">
        <f t="shared" si="14"/>
        <v>90</v>
      </c>
      <c r="J66" s="65">
        <f t="shared" si="15"/>
        <v>68.952</v>
      </c>
      <c r="K66" s="92">
        <f t="shared" si="5"/>
        <v>8135</v>
      </c>
      <c r="L66" s="104"/>
    </row>
    <row r="67" spans="1:12" ht="12.75">
      <c r="A67" s="67" t="s">
        <v>20</v>
      </c>
      <c r="B67" s="58">
        <v>8</v>
      </c>
      <c r="C67" s="58">
        <v>6.8</v>
      </c>
      <c r="D67" s="58">
        <v>8135</v>
      </c>
      <c r="E67" s="66" t="s">
        <v>7</v>
      </c>
      <c r="F67" s="61">
        <v>12</v>
      </c>
      <c r="G67" s="61">
        <v>11.03</v>
      </c>
      <c r="H67" s="79">
        <v>2033</v>
      </c>
      <c r="I67" s="82">
        <f t="shared" si="14"/>
        <v>96</v>
      </c>
      <c r="J67" s="65">
        <f t="shared" si="15"/>
        <v>75.00399999999999</v>
      </c>
      <c r="K67" s="92">
        <f t="shared" si="5"/>
        <v>8135</v>
      </c>
      <c r="L67" s="104"/>
    </row>
    <row r="68" spans="1:12" ht="13.5" thickBot="1">
      <c r="A68" s="68" t="s">
        <v>20</v>
      </c>
      <c r="B68" s="69">
        <v>8</v>
      </c>
      <c r="C68" s="69">
        <v>6.8</v>
      </c>
      <c r="D68" s="69">
        <v>8135</v>
      </c>
      <c r="E68" s="70" t="s">
        <v>7</v>
      </c>
      <c r="F68" s="71">
        <v>15</v>
      </c>
      <c r="G68" s="71">
        <v>13.52</v>
      </c>
      <c r="H68" s="84">
        <v>2033</v>
      </c>
      <c r="I68" s="85">
        <f t="shared" si="14"/>
        <v>120</v>
      </c>
      <c r="J68" s="72">
        <f t="shared" si="15"/>
        <v>91.93599999999999</v>
      </c>
      <c r="K68" s="95">
        <f t="shared" si="5"/>
        <v>8135</v>
      </c>
      <c r="L68" s="105"/>
    </row>
    <row r="70" ht="12.75">
      <c r="A70" s="3" t="s">
        <v>24</v>
      </c>
    </row>
  </sheetData>
  <mergeCells count="9">
    <mergeCell ref="A2:L2"/>
    <mergeCell ref="A3:L3"/>
    <mergeCell ref="L10:L15"/>
    <mergeCell ref="L16:L20"/>
    <mergeCell ref="L51:L58"/>
    <mergeCell ref="L59:L68"/>
    <mergeCell ref="L30:L35"/>
    <mergeCell ref="L36:L43"/>
    <mergeCell ref="L44:L50"/>
  </mergeCells>
  <printOptions horizontalCentered="1" verticalCentered="1"/>
  <pageMargins left="0.5905511811023623" right="0.5905511811023623" top="0" bottom="2.1653543307086616" header="0.2362204724409449" footer="0.5905511811023623"/>
  <pageSetup fitToHeight="1" fitToWidth="1" horizontalDpi="300" verticalDpi="300" orientation="portrait" paperSize="9" scale="66" r:id="rId2"/>
  <headerFooter alignWithMargins="0">
    <oddFooter>&amp;LGB ISSUE3 28/8/09&amp;R&amp;F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Dave</cp:lastModifiedBy>
  <cp:lastPrinted>2010-03-04T13:55:51Z</cp:lastPrinted>
  <dcterms:created xsi:type="dcterms:W3CDTF">1999-07-09T07:41:58Z</dcterms:created>
  <dcterms:modified xsi:type="dcterms:W3CDTF">2010-06-29T10:42:42Z</dcterms:modified>
  <cp:category/>
  <cp:version/>
  <cp:contentType/>
  <cp:contentStatus/>
</cp:coreProperties>
</file>